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5850"/>
  </bookViews>
  <sheets>
    <sheet name="Приложение 7" sheetId="1" r:id="rId1"/>
  </sheets>
  <calcPr calcId="124519"/>
</workbook>
</file>

<file path=xl/calcChain.xml><?xml version="1.0" encoding="utf-8"?>
<calcChain xmlns="http://schemas.openxmlformats.org/spreadsheetml/2006/main">
  <c r="I54" i="1"/>
  <c r="H22"/>
  <c r="H21" s="1"/>
  <c r="H20" s="1"/>
  <c r="H28"/>
  <c r="I23"/>
  <c r="I24"/>
  <c r="I25"/>
  <c r="I29"/>
  <c r="I30"/>
  <c r="I31"/>
  <c r="I32"/>
  <c r="I34"/>
  <c r="I36"/>
  <c r="I39"/>
  <c r="I42"/>
  <c r="I44"/>
  <c r="I48"/>
  <c r="I49"/>
  <c r="I56"/>
  <c r="I57"/>
  <c r="I59"/>
  <c r="I60"/>
  <c r="I62"/>
  <c r="I65"/>
  <c r="I68"/>
  <c r="I72"/>
  <c r="I73"/>
  <c r="I74"/>
  <c r="I78"/>
  <c r="I79"/>
  <c r="I80"/>
  <c r="H41"/>
  <c r="G41"/>
  <c r="I41" s="1"/>
  <c r="H77"/>
  <c r="H76" s="1"/>
  <c r="H75" s="1"/>
  <c r="H71"/>
  <c r="H70" s="1"/>
  <c r="H67"/>
  <c r="H66" s="1"/>
  <c r="H64"/>
  <c r="H63" s="1"/>
  <c r="H55"/>
  <c r="H51"/>
  <c r="H50" s="1"/>
  <c r="H47"/>
  <c r="H43"/>
  <c r="H37"/>
  <c r="H35"/>
  <c r="H27" s="1"/>
  <c r="G77"/>
  <c r="I77" s="1"/>
  <c r="G76"/>
  <c r="G75" s="1"/>
  <c r="I75" s="1"/>
  <c r="G71"/>
  <c r="I71" s="1"/>
  <c r="G67"/>
  <c r="I67" s="1"/>
  <c r="G64"/>
  <c r="I64" s="1"/>
  <c r="H61"/>
  <c r="G61"/>
  <c r="I61" s="1"/>
  <c r="H58"/>
  <c r="G58"/>
  <c r="I58" s="1"/>
  <c r="G47"/>
  <c r="I47" s="1"/>
  <c r="G43"/>
  <c r="I43" s="1"/>
  <c r="H38"/>
  <c r="G37"/>
  <c r="I37" s="1"/>
  <c r="G38"/>
  <c r="I38" s="1"/>
  <c r="G35"/>
  <c r="I35" s="1"/>
  <c r="G33"/>
  <c r="I33" s="1"/>
  <c r="G28"/>
  <c r="G22"/>
  <c r="G21" s="1"/>
  <c r="I21" s="1"/>
  <c r="G51"/>
  <c r="G50" s="1"/>
  <c r="G55"/>
  <c r="I55" s="1"/>
  <c r="I50" l="1"/>
  <c r="I76"/>
  <c r="I51"/>
  <c r="I22"/>
  <c r="G20"/>
  <c r="I20" s="1"/>
  <c r="G27"/>
  <c r="I27" s="1"/>
  <c r="H40"/>
  <c r="H26" s="1"/>
  <c r="H19" s="1"/>
  <c r="I28"/>
  <c r="G40"/>
  <c r="I40" s="1"/>
  <c r="G70"/>
  <c r="H69"/>
  <c r="G63"/>
  <c r="I63" s="1"/>
  <c r="G66"/>
  <c r="I66" s="1"/>
  <c r="G26" l="1"/>
  <c r="G19" s="1"/>
  <c r="I19" s="1"/>
  <c r="G69"/>
  <c r="I69" s="1"/>
  <c r="I70"/>
  <c r="I26" l="1"/>
</calcChain>
</file>

<file path=xl/sharedStrings.xml><?xml version="1.0" encoding="utf-8"?>
<sst xmlns="http://schemas.openxmlformats.org/spreadsheetml/2006/main" count="202" uniqueCount="99">
  <si>
    <t>Наименование показателя</t>
  </si>
  <si>
    <t>ГРБС</t>
  </si>
  <si>
    <t>РЗ</t>
  </si>
  <si>
    <t>ПР</t>
  </si>
  <si>
    <t>ЦСР</t>
  </si>
  <si>
    <t>ВР</t>
  </si>
  <si>
    <t>Сумма</t>
  </si>
  <si>
    <t>тыс.рублей</t>
  </si>
  <si>
    <t>ВСЕГО</t>
  </si>
  <si>
    <t>Совет народных депутатов городского поселения город Поворино</t>
  </si>
  <si>
    <t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</si>
  <si>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Администрация городского поселения город Поворино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</si>
  <si>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г. Поворино» муниципальной программы «Муниципальное управление и гражданское общество»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</si>
  <si>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Расходы на обеспечение деятельности главы администрации городского поселения г.Поворино в рамках подпрограммы «Реализация полномочий администрации городского поселения» муниципальной программы «Муниципальное управление и гражданское общество» (Расходы на выплату персоналу в целях обеспечения выполнения функций муниципальными органами, казенными учреждениями ,органами управления государственными внебюджетными фондами)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</si>
  <si>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г. Поворино» муниципальной программы «Муниципальное управление и гражданское общество» (Закупка товаров, работ и услуг)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</si>
  <si>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г. Поворино» муниципальной программы «Муниципальное управление и гражданское общество» (Иные бюджетные ассигнования)</t>
  </si>
  <si>
    <t>Резервный фонд администрации городского поселения город Поворино(проведение аварийно-восстановительных работ и иных мероприятий, связанных с предупреждением и ликвидацией последствий стихийных бедствий и других чрезвычайных ситуаций) в рамках подпрограммы «Управление муниципальными финансами» муниципальной программы «Муниципальное управление и гражданское общество» (Иные бюджетные ассигнования)</t>
  </si>
  <si>
    <t>Расходы на обеспечение функций муниципальных органов в рамках подпрограммы «Пожарная безопасность и защита населения и территории городского поселения город Поворино от чрезвычайных ситуаций»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</si>
  <si>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(Закупка товаров, работ и услуг)</t>
  </si>
  <si>
    <t>Расходы на обеспечение функций муниципальных органов в рамках подпрограммы  «Управление муниципальным имуществом городского поселения город Поворино» муниципальной программы «Муниципальное управление и гражданское общество» (Закупка товаров, работ и услуг)</t>
  </si>
  <si>
    <t>Расходы на обеспечение функций муниципальных органов в рамках подпрограммы «Благоустройство территории муниципального образования городское поселение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</si>
  <si>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Расходы на обеспечение функций муниципальных органов в рамках подпрограммы «Обеспечение сохранности и ремонт военно-мемориальных объектов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</si>
  <si>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Доплаты к пенсиям муниципальных служащих городского поселения в рамках подпрограммы «Развитие мер социальной поддержки отдельных категорий граждан» программы «Муниципальное управление и гражданское общество» (Социальное обеспечение и другие выплаты населению)</t>
  </si>
  <si>
    <t>Обслуживание внутреннего государственного и муниципального долга в рамках подпрограммы «Управление муниципальными финансами» муниципальной программы «Муниципальное управление и гражданское общество» (Обслуживание муниципального долга муниципального образования)</t>
  </si>
  <si>
    <t>Муниципальное казенное учреждение культуры «Центр культуры и творчества городского поселения г. Поворино»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</si>
  <si>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</si>
  <si>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(Закупка товаров, работ и услуг)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</si>
  <si>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(Иные бюджетные ассигнования)</t>
  </si>
  <si>
    <t>Муниципальное казенное учреждение культуры «Центральная библиотека городского поселения г. Поворино»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</si>
  <si>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</si>
  <si>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(Закупка товаров, работ и услуг)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</si>
  <si>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(Иные бюджетные ассигнования)</t>
  </si>
  <si>
    <t xml:space="preserve">Ведомственная структура расходов бюджета городского поселения </t>
  </si>
  <si>
    <t xml:space="preserve">                                                                                                                                                          </t>
  </si>
  <si>
    <t>Приложение № 7</t>
  </si>
  <si>
    <t>изменения</t>
  </si>
  <si>
    <t>Коммунальное хозяйство</t>
  </si>
  <si>
    <t>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</si>
  <si>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</si>
  <si>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</si>
  <si>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</si>
  <si>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</si>
  <si>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</si>
  <si>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</si>
  <si>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</si>
  <si>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</si>
  <si>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Благоустройство</t>
  </si>
  <si>
    <t>Резервные фонды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</si>
  <si>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</si>
  <si>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</si>
  <si>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</si>
  <si>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Другие вопросы в области жилищно-коммунального хозяйства</t>
  </si>
  <si>
    <t>Социальная политика</t>
  </si>
  <si>
    <t>Пенсионное обеспечение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</si>
  <si>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</si>
  <si>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</si>
  <si>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Культура, кинематография</t>
  </si>
  <si>
    <t>Культура</t>
  </si>
  <si>
    <t>01</t>
  </si>
  <si>
    <t>03</t>
  </si>
  <si>
    <t>04</t>
  </si>
  <si>
    <t>0119201</t>
  </si>
  <si>
    <t>0142057</t>
  </si>
  <si>
    <t>09</t>
  </si>
  <si>
    <t>05</t>
  </si>
  <si>
    <t>0219602</t>
  </si>
  <si>
    <t>0229601</t>
  </si>
  <si>
    <t>02</t>
  </si>
  <si>
    <t>0294009</t>
  </si>
  <si>
    <t>0142788</t>
  </si>
  <si>
    <t>08</t>
  </si>
  <si>
    <t>0310059</t>
  </si>
  <si>
    <t>0320059</t>
  </si>
  <si>
    <t>0119202</t>
  </si>
  <si>
    <t>Транспорт</t>
  </si>
  <si>
    <t>914</t>
  </si>
  <si>
    <t xml:space="preserve">                              город  Поворино   на  2014 год</t>
  </si>
  <si>
    <r>
      <t xml:space="preserve"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(Закупка товаров, работ и услуг)</t>
    </r>
  </si>
  <si>
    <r>
      <t xml:space="preserve"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(Иные бюджетные ассигнования)</t>
    </r>
  </si>
  <si>
    <t>0129020</t>
  </si>
  <si>
    <t>0289143</t>
  </si>
  <si>
    <t>0419020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</si>
  <si>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(Иные бюджетные ассигнования)</t>
  </si>
  <si>
    <t>0249861</t>
  </si>
  <si>
    <t>Расходы на обеспечение функций муниципальных органов в рамках подпрограммы «Благоустройство дворовых территорий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(Межбюджетные трансферты)</t>
  </si>
  <si>
    <t>0419129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</si>
  <si>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(Межбюджетные трансферты)</t>
  </si>
  <si>
    <t>0269122</t>
  </si>
  <si>
    <t>Расходы на обеспечение функций муниципальных органов в рамках подпрограммы «Реконструкция котельных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</si>
  <si>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Расходы на обеспечение функций муниципальных органов в рамках подпрограммы «Проведение капитального ремонта многоквартирных домов, расположенных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(Иные бюджетные ассигнования)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</si>
  <si>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(Иные бюджетные ассигнования)</t>
  </si>
  <si>
    <t>0299020</t>
  </si>
  <si>
    <t>0239020</t>
  </si>
  <si>
    <t>0279020</t>
  </si>
  <si>
    <t>0255111</t>
  </si>
  <si>
    <t>Расходы на обеспечение функций муниципальных органов в рамках подпрограммы «Чистая вода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</si>
  <si>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0139047</t>
  </si>
  <si>
    <t>Расходы на обеспечение функций муниципальных органов в рамках подпрограммы "Переселение граждан, проживающих на территории городского поселения город Поворино, из аварийного жилищного фонда" муниципальной программы "Обеспечение доступным и комфортным жильем и коммунальными услугами населения городского поселения город Поворино" (Капитальные вложения в объекты недвижимого имущества муниципальной собственности)</t>
  </si>
  <si>
    <t>Расходы на обеспечение функций муниципальных органов в рамках подпрограммы "Переселение граждан, проживающих на территории городского поселения город Поворино, из аварийного жилищного фонда" муниципальной программы "Обеспечение доступным и комфортным жильем и коммунальными услугами населения городского поселения город Поворино" (Межбюджетные трансферты)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</si>
</sst>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hadow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2</xdr:row>
      <xdr:rowOff>38101</xdr:rowOff>
    </xdr:from>
    <xdr:ext cx="4067175" cy="952499"/>
    <xdr:sp macro="" textlink="">
      <xdr:nvSpPr>
        <xdr:cNvPr id="2" name="TextBox 1"/>
        <xdr:cNvSpPr txBox="1"/>
      </xdr:nvSpPr>
      <xdr:spPr>
        <a:xfrm flipH="1">
          <a:off x="4314825" y="419101"/>
          <a:ext cx="4067175" cy="952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к  Решению</a:t>
          </a:r>
          <a:r>
            <a:rPr lang="ru-RU" sz="1100" baseline="0"/>
            <a:t> Совета  народных депутатов № 22 от 23 мая 2014 г</a:t>
          </a:r>
        </a:p>
        <a:p>
          <a:r>
            <a:rPr lang="ru-RU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ru-RU" sz="1100" baseline="0"/>
            <a:t>" О  внесении изменений в бюджет городского поселения  город Поворино  на  2014 год  и на плановый период  2015 и 2016 годов" в редакции решения № 14 от 30.04.2014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7"/>
  <sheetViews>
    <sheetView tabSelected="1" workbookViewId="0">
      <selection activeCell="C15" sqref="C15:C17"/>
    </sheetView>
  </sheetViews>
  <sheetFormatPr defaultRowHeight="15.75"/>
  <cols>
    <col min="1" max="1" width="59.28515625" style="1" customWidth="1"/>
    <col min="2" max="4" width="9.140625" style="1"/>
    <col min="5" max="5" width="14" style="1" customWidth="1"/>
    <col min="6" max="6" width="9.140625" style="1" customWidth="1"/>
    <col min="7" max="8" width="16.28515625" style="1" hidden="1" customWidth="1"/>
    <col min="9" max="9" width="16.28515625" style="1" customWidth="1"/>
    <col min="10" max="16384" width="9.140625" style="1"/>
  </cols>
  <sheetData>
    <row r="1" spans="1:15" ht="15" customHeight="1">
      <c r="E1" s="1" t="s">
        <v>34</v>
      </c>
      <c r="F1" s="2"/>
      <c r="G1" s="2"/>
    </row>
    <row r="4" spans="1:15">
      <c r="A4" s="3"/>
      <c r="B4" s="3"/>
      <c r="C4" s="3"/>
      <c r="D4" s="3"/>
      <c r="E4" s="3"/>
      <c r="F4" s="3"/>
    </row>
    <row r="7" spans="1:15">
      <c r="K7" s="4"/>
    </row>
    <row r="8" spans="1:15">
      <c r="K8" s="4"/>
    </row>
    <row r="9" spans="1:15">
      <c r="K9" s="4"/>
    </row>
    <row r="10" spans="1:15" ht="15.75" customHeight="1">
      <c r="A10" s="43" t="s">
        <v>32</v>
      </c>
      <c r="B10" s="43"/>
      <c r="C10" s="43"/>
      <c r="D10" s="43"/>
      <c r="E10" s="43"/>
      <c r="F10" s="43"/>
      <c r="G10" s="43"/>
      <c r="H10" s="43"/>
      <c r="I10" s="43"/>
      <c r="J10" s="5"/>
      <c r="K10" s="5"/>
      <c r="L10" s="5"/>
      <c r="M10" s="5"/>
      <c r="N10" s="5"/>
      <c r="O10" s="5"/>
    </row>
    <row r="11" spans="1:15" ht="18.75" customHeight="1">
      <c r="A11" s="43" t="s">
        <v>76</v>
      </c>
      <c r="B11" s="43"/>
      <c r="C11" s="43"/>
      <c r="D11" s="43"/>
      <c r="E11" s="43"/>
      <c r="F11" s="43"/>
      <c r="G11" s="43"/>
      <c r="H11" s="43"/>
      <c r="I11" s="43"/>
      <c r="K11" s="5"/>
    </row>
    <row r="13" spans="1:15">
      <c r="A13" s="6"/>
    </row>
    <row r="14" spans="1:15">
      <c r="A14" s="7"/>
    </row>
    <row r="15" spans="1:15" ht="21" customHeight="1">
      <c r="A15" s="41" t="s">
        <v>0</v>
      </c>
      <c r="B15" s="41" t="s">
        <v>1</v>
      </c>
      <c r="C15" s="41" t="s">
        <v>2</v>
      </c>
      <c r="D15" s="41" t="s">
        <v>3</v>
      </c>
      <c r="E15" s="41" t="s">
        <v>4</v>
      </c>
      <c r="F15" s="41" t="s">
        <v>5</v>
      </c>
      <c r="G15" s="8" t="s">
        <v>6</v>
      </c>
      <c r="H15" s="8" t="s">
        <v>6</v>
      </c>
      <c r="I15" s="8" t="s">
        <v>6</v>
      </c>
    </row>
    <row r="16" spans="1:15" ht="20.25" customHeight="1">
      <c r="A16" s="41"/>
      <c r="B16" s="41"/>
      <c r="C16" s="44"/>
      <c r="D16" s="44"/>
      <c r="E16" s="44"/>
      <c r="F16" s="44"/>
      <c r="G16" s="9" t="s">
        <v>7</v>
      </c>
      <c r="H16" s="9" t="s">
        <v>7</v>
      </c>
      <c r="I16" s="9" t="s">
        <v>7</v>
      </c>
    </row>
    <row r="17" spans="1:9" ht="20.25" customHeight="1">
      <c r="A17" s="42"/>
      <c r="B17" s="42"/>
      <c r="C17" s="44"/>
      <c r="D17" s="44"/>
      <c r="E17" s="44"/>
      <c r="F17" s="44"/>
      <c r="G17" s="10">
        <v>2014</v>
      </c>
      <c r="H17" s="11">
        <v>41779</v>
      </c>
      <c r="I17" s="11"/>
    </row>
    <row r="18" spans="1:9">
      <c r="A18" s="12">
        <v>1</v>
      </c>
      <c r="B18" s="8">
        <v>2</v>
      </c>
      <c r="C18" s="12">
        <v>3</v>
      </c>
      <c r="D18" s="12">
        <v>4</v>
      </c>
      <c r="E18" s="12">
        <v>5</v>
      </c>
      <c r="F18" s="12">
        <v>6</v>
      </c>
      <c r="G18" s="8">
        <v>7</v>
      </c>
      <c r="H18" s="8" t="s">
        <v>35</v>
      </c>
      <c r="I18" s="8">
        <v>7</v>
      </c>
    </row>
    <row r="19" spans="1:9">
      <c r="A19" s="12" t="s">
        <v>8</v>
      </c>
      <c r="B19" s="10"/>
      <c r="C19" s="10"/>
      <c r="D19" s="10"/>
      <c r="E19" s="10"/>
      <c r="F19" s="10"/>
      <c r="G19" s="10">
        <f>G20+G26+G69+G75</f>
        <v>42076.5</v>
      </c>
      <c r="H19" s="10">
        <f>H20+H26+H69+H75</f>
        <v>13193.099999999999</v>
      </c>
      <c r="I19" s="10">
        <f>G19+H19</f>
        <v>55269.599999999999</v>
      </c>
    </row>
    <row r="20" spans="1:9" ht="39" customHeight="1">
      <c r="A20" s="13" t="s">
        <v>9</v>
      </c>
      <c r="B20" s="14">
        <v>914</v>
      </c>
      <c r="C20" s="14"/>
      <c r="D20" s="14"/>
      <c r="E20" s="14"/>
      <c r="F20" s="14"/>
      <c r="G20" s="14">
        <f>G21</f>
        <v>584.6</v>
      </c>
      <c r="H20" s="14">
        <f>H21</f>
        <v>394.3</v>
      </c>
      <c r="I20" s="10">
        <f t="shared" ref="I20:I80" si="0">G20+H20</f>
        <v>978.90000000000009</v>
      </c>
    </row>
    <row r="21" spans="1:9">
      <c r="A21" s="13" t="s">
        <v>37</v>
      </c>
      <c r="B21" s="14">
        <v>914</v>
      </c>
      <c r="C21" s="15" t="s">
        <v>58</v>
      </c>
      <c r="D21" s="14"/>
      <c r="E21" s="14"/>
      <c r="F21" s="14"/>
      <c r="G21" s="14">
        <f>G22</f>
        <v>584.6</v>
      </c>
      <c r="H21" s="14">
        <f>H22</f>
        <v>394.3</v>
      </c>
      <c r="I21" s="10">
        <f t="shared" si="0"/>
        <v>978.90000000000009</v>
      </c>
    </row>
    <row r="22" spans="1:9" ht="63">
      <c r="A22" s="13" t="s">
        <v>48</v>
      </c>
      <c r="B22" s="14">
        <v>914</v>
      </c>
      <c r="C22" s="15" t="s">
        <v>58</v>
      </c>
      <c r="D22" s="15" t="s">
        <v>59</v>
      </c>
      <c r="E22" s="14"/>
      <c r="F22" s="14"/>
      <c r="G22" s="14">
        <f>G23+G24+G25</f>
        <v>584.6</v>
      </c>
      <c r="H22" s="14">
        <f>H23+H24+H25</f>
        <v>394.3</v>
      </c>
      <c r="I22" s="10">
        <f t="shared" si="0"/>
        <v>978.90000000000009</v>
      </c>
    </row>
    <row r="23" spans="1:9" ht="126">
      <c r="A23" s="16" t="s">
        <v>10</v>
      </c>
      <c r="B23" s="17">
        <v>914</v>
      </c>
      <c r="C23" s="18" t="s">
        <v>58</v>
      </c>
      <c r="D23" s="18" t="s">
        <v>59</v>
      </c>
      <c r="E23" s="17">
        <v>9619201</v>
      </c>
      <c r="F23" s="17">
        <v>100</v>
      </c>
      <c r="G23" s="17">
        <v>574.6</v>
      </c>
      <c r="H23" s="17">
        <v>267.3</v>
      </c>
      <c r="I23" s="10">
        <f t="shared" si="0"/>
        <v>841.90000000000009</v>
      </c>
    </row>
    <row r="24" spans="1:9" ht="63">
      <c r="A24" s="16" t="s">
        <v>77</v>
      </c>
      <c r="B24" s="17">
        <v>914</v>
      </c>
      <c r="C24" s="18" t="s">
        <v>58</v>
      </c>
      <c r="D24" s="18" t="s">
        <v>59</v>
      </c>
      <c r="E24" s="17">
        <v>9619201</v>
      </c>
      <c r="F24" s="17">
        <v>200</v>
      </c>
      <c r="G24" s="19">
        <v>10</v>
      </c>
      <c r="H24" s="19">
        <v>68</v>
      </c>
      <c r="I24" s="27">
        <f t="shared" si="0"/>
        <v>78</v>
      </c>
    </row>
    <row r="25" spans="1:9" ht="63">
      <c r="A25" s="16" t="s">
        <v>78</v>
      </c>
      <c r="B25" s="17">
        <v>914</v>
      </c>
      <c r="C25" s="18" t="s">
        <v>58</v>
      </c>
      <c r="D25" s="18" t="s">
        <v>59</v>
      </c>
      <c r="E25" s="17">
        <v>9619201</v>
      </c>
      <c r="F25" s="17">
        <v>800</v>
      </c>
      <c r="G25" s="19">
        <v>0</v>
      </c>
      <c r="H25" s="19">
        <v>59</v>
      </c>
      <c r="I25" s="27">
        <f t="shared" si="0"/>
        <v>59</v>
      </c>
    </row>
    <row r="26" spans="1:9">
      <c r="A26" s="13" t="s">
        <v>11</v>
      </c>
      <c r="B26" s="14">
        <v>914</v>
      </c>
      <c r="C26" s="14"/>
      <c r="D26" s="14"/>
      <c r="E26" s="14"/>
      <c r="F26" s="14"/>
      <c r="G26" s="20">
        <f>G27+G37+G40+G50+G63+G66</f>
        <v>30925.9</v>
      </c>
      <c r="H26" s="20">
        <f>H27+H37+H40+H50+H63+H66</f>
        <v>9464.7999999999993</v>
      </c>
      <c r="I26" s="10">
        <f t="shared" si="0"/>
        <v>40390.699999999997</v>
      </c>
    </row>
    <row r="27" spans="1:9">
      <c r="A27" s="13" t="s">
        <v>37</v>
      </c>
      <c r="B27" s="14">
        <v>914</v>
      </c>
      <c r="C27" s="15" t="s">
        <v>58</v>
      </c>
      <c r="D27" s="14"/>
      <c r="E27" s="14"/>
      <c r="F27" s="14"/>
      <c r="G27" s="20">
        <f>G28+G33+G35</f>
        <v>9800</v>
      </c>
      <c r="H27" s="20">
        <f>H28+H33+H35</f>
        <v>1000</v>
      </c>
      <c r="I27" s="27">
        <f t="shared" si="0"/>
        <v>10800</v>
      </c>
    </row>
    <row r="28" spans="1:9" ht="63">
      <c r="A28" s="13" t="s">
        <v>49</v>
      </c>
      <c r="B28" s="14">
        <v>914</v>
      </c>
      <c r="C28" s="15" t="s">
        <v>58</v>
      </c>
      <c r="D28" s="15" t="s">
        <v>60</v>
      </c>
      <c r="E28" s="14"/>
      <c r="F28" s="14"/>
      <c r="G28" s="20">
        <f>G29+G30+G31+G32</f>
        <v>9750</v>
      </c>
      <c r="H28" s="20">
        <f>H29+H30+H31+H32</f>
        <v>800</v>
      </c>
      <c r="I28" s="27">
        <f t="shared" si="0"/>
        <v>10550</v>
      </c>
    </row>
    <row r="29" spans="1:9" ht="141.75">
      <c r="A29" s="16" t="s">
        <v>12</v>
      </c>
      <c r="B29" s="17">
        <v>914</v>
      </c>
      <c r="C29" s="18" t="s">
        <v>58</v>
      </c>
      <c r="D29" s="18" t="s">
        <v>60</v>
      </c>
      <c r="E29" s="18" t="s">
        <v>61</v>
      </c>
      <c r="F29" s="17">
        <v>100</v>
      </c>
      <c r="G29" s="17">
        <v>5441.3</v>
      </c>
      <c r="H29" s="17"/>
      <c r="I29" s="10">
        <f t="shared" si="0"/>
        <v>5441.3</v>
      </c>
    </row>
    <row r="30" spans="1:9" ht="157.5">
      <c r="A30" s="16" t="s">
        <v>13</v>
      </c>
      <c r="B30" s="21">
        <v>914</v>
      </c>
      <c r="C30" s="18" t="s">
        <v>58</v>
      </c>
      <c r="D30" s="18" t="s">
        <v>60</v>
      </c>
      <c r="E30" s="18" t="s">
        <v>73</v>
      </c>
      <c r="F30" s="17">
        <v>100</v>
      </c>
      <c r="G30" s="17">
        <v>936</v>
      </c>
      <c r="H30" s="17"/>
      <c r="I30" s="27">
        <f t="shared" si="0"/>
        <v>936</v>
      </c>
    </row>
    <row r="31" spans="1:9" ht="94.5">
      <c r="A31" s="16" t="s">
        <v>14</v>
      </c>
      <c r="B31" s="21">
        <v>914</v>
      </c>
      <c r="C31" s="18" t="s">
        <v>58</v>
      </c>
      <c r="D31" s="18" t="s">
        <v>60</v>
      </c>
      <c r="E31" s="18" t="s">
        <v>61</v>
      </c>
      <c r="F31" s="17">
        <v>200</v>
      </c>
      <c r="G31" s="17">
        <v>3212.7</v>
      </c>
      <c r="H31" s="19">
        <v>800</v>
      </c>
      <c r="I31" s="10">
        <f t="shared" si="0"/>
        <v>4012.7</v>
      </c>
    </row>
    <row r="32" spans="1:9" ht="94.5">
      <c r="A32" s="16" t="s">
        <v>15</v>
      </c>
      <c r="B32" s="22">
        <v>914</v>
      </c>
      <c r="C32" s="23" t="s">
        <v>58</v>
      </c>
      <c r="D32" s="23" t="s">
        <v>60</v>
      </c>
      <c r="E32" s="23" t="s">
        <v>61</v>
      </c>
      <c r="F32" s="22">
        <v>800</v>
      </c>
      <c r="G32" s="19">
        <v>160</v>
      </c>
      <c r="H32" s="19"/>
      <c r="I32" s="27">
        <f t="shared" si="0"/>
        <v>160</v>
      </c>
    </row>
    <row r="33" spans="1:9" s="28" customFormat="1">
      <c r="A33" s="24" t="s">
        <v>47</v>
      </c>
      <c r="B33" s="25">
        <v>914</v>
      </c>
      <c r="C33" s="26" t="s">
        <v>58</v>
      </c>
      <c r="D33" s="25">
        <v>11</v>
      </c>
      <c r="E33" s="25"/>
      <c r="F33" s="25"/>
      <c r="G33" s="27">
        <f>G34</f>
        <v>50</v>
      </c>
      <c r="H33" s="27"/>
      <c r="I33" s="27">
        <f t="shared" si="0"/>
        <v>50</v>
      </c>
    </row>
    <row r="34" spans="1:9" ht="157.5">
      <c r="A34" s="16" t="s">
        <v>16</v>
      </c>
      <c r="B34" s="29">
        <v>914</v>
      </c>
      <c r="C34" s="30" t="s">
        <v>58</v>
      </c>
      <c r="D34" s="30">
        <v>11</v>
      </c>
      <c r="E34" s="30" t="s">
        <v>62</v>
      </c>
      <c r="F34" s="29">
        <v>800</v>
      </c>
      <c r="G34" s="19">
        <v>50</v>
      </c>
      <c r="H34" s="19"/>
      <c r="I34" s="27">
        <f t="shared" si="0"/>
        <v>50</v>
      </c>
    </row>
    <row r="35" spans="1:9" s="28" customFormat="1">
      <c r="A35" s="24" t="s">
        <v>50</v>
      </c>
      <c r="B35" s="31">
        <v>914</v>
      </c>
      <c r="C35" s="32" t="s">
        <v>58</v>
      </c>
      <c r="D35" s="31">
        <v>13</v>
      </c>
      <c r="E35" s="31"/>
      <c r="F35" s="31"/>
      <c r="G35" s="27">
        <f>G36</f>
        <v>0</v>
      </c>
      <c r="H35" s="27">
        <f>H36</f>
        <v>200</v>
      </c>
      <c r="I35" s="27">
        <f t="shared" si="0"/>
        <v>200</v>
      </c>
    </row>
    <row r="36" spans="1:9" s="28" customFormat="1" ht="94.5">
      <c r="A36" s="16" t="s">
        <v>19</v>
      </c>
      <c r="B36" s="29">
        <v>914</v>
      </c>
      <c r="C36" s="30" t="s">
        <v>58</v>
      </c>
      <c r="D36" s="29">
        <v>13</v>
      </c>
      <c r="E36" s="30" t="s">
        <v>79</v>
      </c>
      <c r="F36" s="29">
        <v>200</v>
      </c>
      <c r="G36" s="19">
        <v>0</v>
      </c>
      <c r="H36" s="19">
        <v>200</v>
      </c>
      <c r="I36" s="27">
        <f t="shared" si="0"/>
        <v>200</v>
      </c>
    </row>
    <row r="37" spans="1:9" s="28" customFormat="1" ht="31.5">
      <c r="A37" s="24" t="s">
        <v>38</v>
      </c>
      <c r="B37" s="31">
        <v>914</v>
      </c>
      <c r="C37" s="32" t="s">
        <v>59</v>
      </c>
      <c r="D37" s="31"/>
      <c r="E37" s="31"/>
      <c r="F37" s="31"/>
      <c r="G37" s="27">
        <f>G39</f>
        <v>80</v>
      </c>
      <c r="H37" s="27">
        <f>H39</f>
        <v>121</v>
      </c>
      <c r="I37" s="27">
        <f t="shared" si="0"/>
        <v>201</v>
      </c>
    </row>
    <row r="38" spans="1:9" ht="47.25">
      <c r="A38" s="24" t="s">
        <v>39</v>
      </c>
      <c r="B38" s="29">
        <v>914</v>
      </c>
      <c r="C38" s="30" t="s">
        <v>59</v>
      </c>
      <c r="D38" s="30" t="s">
        <v>63</v>
      </c>
      <c r="E38" s="29"/>
      <c r="F38" s="29"/>
      <c r="G38" s="19">
        <f>G39</f>
        <v>80</v>
      </c>
      <c r="H38" s="19">
        <f>H39</f>
        <v>121</v>
      </c>
      <c r="I38" s="27">
        <f t="shared" si="0"/>
        <v>201</v>
      </c>
    </row>
    <row r="39" spans="1:9" ht="126">
      <c r="A39" s="16" t="s">
        <v>17</v>
      </c>
      <c r="B39" s="17">
        <v>914</v>
      </c>
      <c r="C39" s="18" t="s">
        <v>59</v>
      </c>
      <c r="D39" s="18" t="s">
        <v>63</v>
      </c>
      <c r="E39" s="18" t="s">
        <v>80</v>
      </c>
      <c r="F39" s="17">
        <v>200</v>
      </c>
      <c r="G39" s="19">
        <v>80</v>
      </c>
      <c r="H39" s="19">
        <v>121</v>
      </c>
      <c r="I39" s="27">
        <f t="shared" si="0"/>
        <v>201</v>
      </c>
    </row>
    <row r="40" spans="1:9" s="28" customFormat="1">
      <c r="A40" s="24" t="s">
        <v>40</v>
      </c>
      <c r="B40" s="10">
        <v>914</v>
      </c>
      <c r="C40" s="33" t="s">
        <v>60</v>
      </c>
      <c r="D40" s="10"/>
      <c r="E40" s="10"/>
      <c r="F40" s="10"/>
      <c r="G40" s="27">
        <f>G43+G47+G41</f>
        <v>4895</v>
      </c>
      <c r="H40" s="27">
        <f>H41+H43+H47</f>
        <v>80</v>
      </c>
      <c r="I40" s="27">
        <f t="shared" si="0"/>
        <v>4975</v>
      </c>
    </row>
    <row r="41" spans="1:9" s="28" customFormat="1">
      <c r="A41" s="24" t="s">
        <v>74</v>
      </c>
      <c r="B41" s="33" t="s">
        <v>75</v>
      </c>
      <c r="C41" s="33" t="s">
        <v>60</v>
      </c>
      <c r="D41" s="33" t="s">
        <v>70</v>
      </c>
      <c r="E41" s="10"/>
      <c r="F41" s="10"/>
      <c r="G41" s="27">
        <f>G42</f>
        <v>0</v>
      </c>
      <c r="H41" s="27">
        <f>H42</f>
        <v>40</v>
      </c>
      <c r="I41" s="27">
        <f t="shared" si="0"/>
        <v>40</v>
      </c>
    </row>
    <row r="42" spans="1:9" s="28" customFormat="1" ht="63">
      <c r="A42" s="16" t="s">
        <v>82</v>
      </c>
      <c r="B42" s="18" t="s">
        <v>75</v>
      </c>
      <c r="C42" s="18" t="s">
        <v>60</v>
      </c>
      <c r="D42" s="18" t="s">
        <v>70</v>
      </c>
      <c r="E42" s="18" t="s">
        <v>81</v>
      </c>
      <c r="F42" s="17">
        <v>800</v>
      </c>
      <c r="G42" s="19">
        <v>0</v>
      </c>
      <c r="H42" s="19">
        <v>40</v>
      </c>
      <c r="I42" s="27">
        <f t="shared" si="0"/>
        <v>40</v>
      </c>
    </row>
    <row r="43" spans="1:9" s="28" customFormat="1">
      <c r="A43" s="24" t="s">
        <v>41</v>
      </c>
      <c r="B43" s="10">
        <v>914</v>
      </c>
      <c r="C43" s="33" t="s">
        <v>60</v>
      </c>
      <c r="D43" s="33" t="s">
        <v>63</v>
      </c>
      <c r="E43" s="10"/>
      <c r="F43" s="10"/>
      <c r="G43" s="27">
        <f>G44+G46</f>
        <v>3875</v>
      </c>
      <c r="H43" s="27">
        <f>H44+H46</f>
        <v>0</v>
      </c>
      <c r="I43" s="27">
        <f t="shared" si="0"/>
        <v>3875</v>
      </c>
    </row>
    <row r="44" spans="1:9" ht="110.25">
      <c r="A44" s="16" t="s">
        <v>84</v>
      </c>
      <c r="B44" s="17">
        <v>914</v>
      </c>
      <c r="C44" s="18" t="s">
        <v>60</v>
      </c>
      <c r="D44" s="18" t="s">
        <v>63</v>
      </c>
      <c r="E44" s="18" t="s">
        <v>83</v>
      </c>
      <c r="F44" s="17">
        <v>500</v>
      </c>
      <c r="G44" s="19">
        <v>220</v>
      </c>
      <c r="H44" s="19"/>
      <c r="I44" s="27">
        <f t="shared" si="0"/>
        <v>220</v>
      </c>
    </row>
    <row r="45" spans="1:9" ht="63">
      <c r="A45" s="16" t="s">
        <v>18</v>
      </c>
      <c r="B45" s="38">
        <v>914</v>
      </c>
      <c r="C45" s="18" t="s">
        <v>60</v>
      </c>
      <c r="D45" s="18" t="s">
        <v>63</v>
      </c>
      <c r="E45" s="18" t="s">
        <v>85</v>
      </c>
      <c r="F45" s="38">
        <v>200</v>
      </c>
      <c r="G45" s="19">
        <v>3655</v>
      </c>
      <c r="H45" s="19"/>
      <c r="I45" s="27">
        <v>3490</v>
      </c>
    </row>
    <row r="46" spans="1:9" ht="63">
      <c r="A46" s="16" t="s">
        <v>86</v>
      </c>
      <c r="B46" s="17">
        <v>914</v>
      </c>
      <c r="C46" s="18" t="s">
        <v>60</v>
      </c>
      <c r="D46" s="18" t="s">
        <v>63</v>
      </c>
      <c r="E46" s="18" t="s">
        <v>85</v>
      </c>
      <c r="F46" s="17">
        <v>500</v>
      </c>
      <c r="G46" s="19">
        <v>3655</v>
      </c>
      <c r="H46" s="19"/>
      <c r="I46" s="27">
        <v>165</v>
      </c>
    </row>
    <row r="47" spans="1:9" s="28" customFormat="1">
      <c r="A47" s="24" t="s">
        <v>42</v>
      </c>
      <c r="B47" s="10">
        <v>914</v>
      </c>
      <c r="C47" s="33" t="s">
        <v>60</v>
      </c>
      <c r="D47" s="10">
        <v>12</v>
      </c>
      <c r="E47" s="10"/>
      <c r="F47" s="10"/>
      <c r="G47" s="27">
        <f>G48+G49</f>
        <v>1020</v>
      </c>
      <c r="H47" s="27">
        <f>H48+H49</f>
        <v>40</v>
      </c>
      <c r="I47" s="10">
        <f t="shared" si="0"/>
        <v>1060</v>
      </c>
    </row>
    <row r="48" spans="1:9" ht="94.5">
      <c r="A48" s="16" t="s">
        <v>19</v>
      </c>
      <c r="B48" s="29">
        <v>914</v>
      </c>
      <c r="C48" s="18" t="s">
        <v>60</v>
      </c>
      <c r="D48" s="30">
        <v>12</v>
      </c>
      <c r="E48" s="30" t="s">
        <v>79</v>
      </c>
      <c r="F48" s="29">
        <v>200</v>
      </c>
      <c r="G48" s="19">
        <v>850</v>
      </c>
      <c r="H48" s="19">
        <v>-200</v>
      </c>
      <c r="I48" s="10">
        <f t="shared" si="0"/>
        <v>650</v>
      </c>
    </row>
    <row r="49" spans="1:9" ht="126">
      <c r="A49" s="16" t="s">
        <v>88</v>
      </c>
      <c r="B49" s="22">
        <v>914</v>
      </c>
      <c r="C49" s="23" t="s">
        <v>60</v>
      </c>
      <c r="D49" s="23">
        <v>12</v>
      </c>
      <c r="E49" s="23" t="s">
        <v>87</v>
      </c>
      <c r="F49" s="22">
        <v>400</v>
      </c>
      <c r="G49" s="19">
        <v>170</v>
      </c>
      <c r="H49" s="19">
        <v>240</v>
      </c>
      <c r="I49" s="10">
        <f t="shared" si="0"/>
        <v>410</v>
      </c>
    </row>
    <row r="50" spans="1:9" s="28" customFormat="1">
      <c r="A50" s="24" t="s">
        <v>43</v>
      </c>
      <c r="B50" s="25">
        <v>914</v>
      </c>
      <c r="C50" s="26" t="s">
        <v>64</v>
      </c>
      <c r="D50" s="25"/>
      <c r="E50" s="25"/>
      <c r="F50" s="25"/>
      <c r="G50" s="27">
        <f>G51+G55+G58+G61</f>
        <v>15718.7</v>
      </c>
      <c r="H50" s="27">
        <f>H51+H55+H58+H61</f>
        <v>8263.7999999999993</v>
      </c>
      <c r="I50" s="10">
        <f t="shared" si="0"/>
        <v>23982.5</v>
      </c>
    </row>
    <row r="51" spans="1:9" s="28" customFormat="1">
      <c r="A51" s="24" t="s">
        <v>44</v>
      </c>
      <c r="B51" s="25">
        <v>914</v>
      </c>
      <c r="C51" s="26" t="s">
        <v>64</v>
      </c>
      <c r="D51" s="26" t="s">
        <v>58</v>
      </c>
      <c r="E51" s="25"/>
      <c r="F51" s="25"/>
      <c r="G51" s="27">
        <f>G52+G54</f>
        <v>10813.6</v>
      </c>
      <c r="H51" s="27">
        <f>H52+H54</f>
        <v>0</v>
      </c>
      <c r="I51" s="10">
        <f t="shared" si="0"/>
        <v>10813.6</v>
      </c>
    </row>
    <row r="52" spans="1:9" ht="141.75">
      <c r="A52" s="16" t="s">
        <v>97</v>
      </c>
      <c r="B52" s="40">
        <v>914</v>
      </c>
      <c r="C52" s="18" t="s">
        <v>64</v>
      </c>
      <c r="D52" s="18" t="s">
        <v>58</v>
      </c>
      <c r="E52" s="18" t="s">
        <v>65</v>
      </c>
      <c r="F52" s="40">
        <v>400</v>
      </c>
      <c r="G52" s="19">
        <v>10456.6</v>
      </c>
      <c r="H52" s="19"/>
      <c r="I52" s="39">
        <v>2008.5</v>
      </c>
    </row>
    <row r="53" spans="1:9" ht="126">
      <c r="A53" s="16" t="s">
        <v>98</v>
      </c>
      <c r="B53" s="40">
        <v>914</v>
      </c>
      <c r="C53" s="18" t="s">
        <v>64</v>
      </c>
      <c r="D53" s="18" t="s">
        <v>58</v>
      </c>
      <c r="E53" s="18" t="s">
        <v>65</v>
      </c>
      <c r="F53" s="40">
        <v>500</v>
      </c>
      <c r="G53" s="19">
        <v>0</v>
      </c>
      <c r="H53" s="19"/>
      <c r="I53" s="39">
        <v>8448.1</v>
      </c>
    </row>
    <row r="54" spans="1:9" ht="141.75" customHeight="1">
      <c r="A54" s="16" t="s">
        <v>89</v>
      </c>
      <c r="B54" s="17">
        <v>914</v>
      </c>
      <c r="C54" s="18" t="s">
        <v>64</v>
      </c>
      <c r="D54" s="18" t="s">
        <v>58</v>
      </c>
      <c r="E54" s="18" t="s">
        <v>66</v>
      </c>
      <c r="F54" s="17">
        <v>800</v>
      </c>
      <c r="G54" s="19">
        <v>357</v>
      </c>
      <c r="H54" s="19"/>
      <c r="I54" s="27">
        <f t="shared" si="0"/>
        <v>357</v>
      </c>
    </row>
    <row r="55" spans="1:9" s="28" customFormat="1">
      <c r="A55" s="24" t="s">
        <v>36</v>
      </c>
      <c r="B55" s="33" t="s">
        <v>64</v>
      </c>
      <c r="C55" s="33" t="s">
        <v>67</v>
      </c>
      <c r="D55" s="10"/>
      <c r="E55" s="10"/>
      <c r="F55" s="10"/>
      <c r="G55" s="27">
        <f>G56+G57</f>
        <v>0</v>
      </c>
      <c r="H55" s="27">
        <f>H56+H57</f>
        <v>4244</v>
      </c>
      <c r="I55" s="27">
        <f t="shared" si="0"/>
        <v>4244</v>
      </c>
    </row>
    <row r="56" spans="1:9" ht="141.75">
      <c r="A56" s="16" t="s">
        <v>45</v>
      </c>
      <c r="B56" s="17">
        <v>914</v>
      </c>
      <c r="C56" s="18" t="s">
        <v>64</v>
      </c>
      <c r="D56" s="18" t="s">
        <v>67</v>
      </c>
      <c r="E56" s="18" t="s">
        <v>68</v>
      </c>
      <c r="F56" s="17">
        <v>400</v>
      </c>
      <c r="G56" s="19">
        <v>0</v>
      </c>
      <c r="H56" s="19">
        <v>4000</v>
      </c>
      <c r="I56" s="27">
        <f t="shared" si="0"/>
        <v>4000</v>
      </c>
    </row>
    <row r="57" spans="1:9" ht="126">
      <c r="A57" s="16" t="s">
        <v>90</v>
      </c>
      <c r="B57" s="17">
        <v>914</v>
      </c>
      <c r="C57" s="18" t="s">
        <v>64</v>
      </c>
      <c r="D57" s="18" t="s">
        <v>67</v>
      </c>
      <c r="E57" s="18" t="s">
        <v>91</v>
      </c>
      <c r="F57" s="17">
        <v>800</v>
      </c>
      <c r="G57" s="19">
        <v>0</v>
      </c>
      <c r="H57" s="19">
        <v>244</v>
      </c>
      <c r="I57" s="27">
        <f t="shared" si="0"/>
        <v>244</v>
      </c>
    </row>
    <row r="58" spans="1:9" s="28" customFormat="1">
      <c r="A58" s="24" t="s">
        <v>46</v>
      </c>
      <c r="B58" s="10">
        <v>914</v>
      </c>
      <c r="C58" s="33" t="s">
        <v>64</v>
      </c>
      <c r="D58" s="33" t="s">
        <v>59</v>
      </c>
      <c r="E58" s="10"/>
      <c r="F58" s="10"/>
      <c r="G58" s="27">
        <f>G59+G60</f>
        <v>3861.1</v>
      </c>
      <c r="H58" s="27">
        <f>H59+H60</f>
        <v>3546.8</v>
      </c>
      <c r="I58" s="10">
        <f t="shared" si="0"/>
        <v>7407.9</v>
      </c>
    </row>
    <row r="59" spans="1:9" ht="126">
      <c r="A59" s="16" t="s">
        <v>20</v>
      </c>
      <c r="B59" s="17">
        <v>914</v>
      </c>
      <c r="C59" s="18" t="s">
        <v>64</v>
      </c>
      <c r="D59" s="18" t="s">
        <v>59</v>
      </c>
      <c r="E59" s="18" t="s">
        <v>92</v>
      </c>
      <c r="F59" s="17">
        <v>200</v>
      </c>
      <c r="G59" s="19">
        <v>3781.1</v>
      </c>
      <c r="H59" s="19">
        <v>3546.8</v>
      </c>
      <c r="I59" s="10">
        <f t="shared" si="0"/>
        <v>7327.9</v>
      </c>
    </row>
    <row r="60" spans="1:9" ht="126">
      <c r="A60" s="16" t="s">
        <v>21</v>
      </c>
      <c r="B60" s="17">
        <v>914</v>
      </c>
      <c r="C60" s="18" t="s">
        <v>64</v>
      </c>
      <c r="D60" s="18" t="s">
        <v>59</v>
      </c>
      <c r="E60" s="18" t="s">
        <v>93</v>
      </c>
      <c r="F60" s="17">
        <v>200</v>
      </c>
      <c r="G60" s="19">
        <v>80</v>
      </c>
      <c r="H60" s="19"/>
      <c r="I60" s="27">
        <f t="shared" si="0"/>
        <v>80</v>
      </c>
    </row>
    <row r="61" spans="1:9" s="28" customFormat="1" ht="31.5">
      <c r="A61" s="24" t="s">
        <v>51</v>
      </c>
      <c r="B61" s="10">
        <v>914</v>
      </c>
      <c r="C61" s="33" t="s">
        <v>64</v>
      </c>
      <c r="D61" s="33" t="s">
        <v>64</v>
      </c>
      <c r="E61" s="10"/>
      <c r="F61" s="10"/>
      <c r="G61" s="27">
        <f>G62</f>
        <v>1044</v>
      </c>
      <c r="H61" s="27">
        <f>H62</f>
        <v>473</v>
      </c>
      <c r="I61" s="27">
        <f t="shared" si="0"/>
        <v>1517</v>
      </c>
    </row>
    <row r="62" spans="1:9" ht="126">
      <c r="A62" s="34" t="s">
        <v>95</v>
      </c>
      <c r="B62" s="22">
        <v>914</v>
      </c>
      <c r="C62" s="23" t="s">
        <v>64</v>
      </c>
      <c r="D62" s="23" t="s">
        <v>64</v>
      </c>
      <c r="E62" s="23" t="s">
        <v>94</v>
      </c>
      <c r="F62" s="22">
        <v>400</v>
      </c>
      <c r="G62" s="35">
        <v>1044</v>
      </c>
      <c r="H62" s="35">
        <v>473</v>
      </c>
      <c r="I62" s="27">
        <f t="shared" si="0"/>
        <v>1517</v>
      </c>
    </row>
    <row r="63" spans="1:9" s="28" customFormat="1">
      <c r="A63" s="9" t="s">
        <v>52</v>
      </c>
      <c r="B63" s="25">
        <v>914</v>
      </c>
      <c r="C63" s="25">
        <v>10</v>
      </c>
      <c r="D63" s="25"/>
      <c r="E63" s="25"/>
      <c r="F63" s="25"/>
      <c r="G63" s="36">
        <f>G64</f>
        <v>90</v>
      </c>
      <c r="H63" s="36">
        <f>H64</f>
        <v>0</v>
      </c>
      <c r="I63" s="27">
        <f t="shared" si="0"/>
        <v>90</v>
      </c>
    </row>
    <row r="64" spans="1:9" s="28" customFormat="1">
      <c r="A64" s="9" t="s">
        <v>53</v>
      </c>
      <c r="B64" s="25">
        <v>914</v>
      </c>
      <c r="C64" s="25">
        <v>10</v>
      </c>
      <c r="D64" s="26" t="s">
        <v>58</v>
      </c>
      <c r="E64" s="25"/>
      <c r="F64" s="25"/>
      <c r="G64" s="36">
        <f>G65</f>
        <v>90</v>
      </c>
      <c r="H64" s="36">
        <f>H65</f>
        <v>0</v>
      </c>
      <c r="I64" s="27">
        <f t="shared" si="0"/>
        <v>90</v>
      </c>
    </row>
    <row r="65" spans="1:9" ht="94.5">
      <c r="A65" s="16" t="s">
        <v>22</v>
      </c>
      <c r="B65" s="29">
        <v>914</v>
      </c>
      <c r="C65" s="30">
        <v>10</v>
      </c>
      <c r="D65" s="30" t="s">
        <v>58</v>
      </c>
      <c r="E65" s="30" t="s">
        <v>96</v>
      </c>
      <c r="F65" s="29">
        <v>300</v>
      </c>
      <c r="G65" s="19">
        <v>90</v>
      </c>
      <c r="H65" s="19"/>
      <c r="I65" s="27">
        <f t="shared" si="0"/>
        <v>90</v>
      </c>
    </row>
    <row r="66" spans="1:9" s="28" customFormat="1" ht="31.5">
      <c r="A66" s="24" t="s">
        <v>54</v>
      </c>
      <c r="B66" s="31">
        <v>914</v>
      </c>
      <c r="C66" s="31">
        <v>13</v>
      </c>
      <c r="D66" s="31"/>
      <c r="E66" s="31"/>
      <c r="F66" s="31"/>
      <c r="G66" s="27">
        <f>G67</f>
        <v>342.2</v>
      </c>
      <c r="H66" s="27">
        <f>H67</f>
        <v>0</v>
      </c>
      <c r="I66" s="10">
        <f t="shared" si="0"/>
        <v>342.2</v>
      </c>
    </row>
    <row r="67" spans="1:9" s="28" customFormat="1" ht="31.5">
      <c r="A67" s="24" t="s">
        <v>55</v>
      </c>
      <c r="B67" s="31">
        <v>914</v>
      </c>
      <c r="C67" s="32">
        <v>13</v>
      </c>
      <c r="D67" s="32" t="s">
        <v>58</v>
      </c>
      <c r="E67" s="31"/>
      <c r="F67" s="31"/>
      <c r="G67" s="27">
        <f>G68</f>
        <v>342.2</v>
      </c>
      <c r="H67" s="27">
        <f>H68</f>
        <v>0</v>
      </c>
      <c r="I67" s="10">
        <f t="shared" si="0"/>
        <v>342.2</v>
      </c>
    </row>
    <row r="68" spans="1:9" ht="94.5">
      <c r="A68" s="16" t="s">
        <v>23</v>
      </c>
      <c r="B68" s="29">
        <v>914</v>
      </c>
      <c r="C68" s="18">
        <v>13</v>
      </c>
      <c r="D68" s="30" t="s">
        <v>58</v>
      </c>
      <c r="E68" s="30" t="s">
        <v>69</v>
      </c>
      <c r="F68" s="29">
        <v>700</v>
      </c>
      <c r="G68" s="19">
        <v>342.2</v>
      </c>
      <c r="H68" s="19"/>
      <c r="I68" s="10">
        <f t="shared" si="0"/>
        <v>342.2</v>
      </c>
    </row>
    <row r="69" spans="1:9" ht="47.25">
      <c r="A69" s="13" t="s">
        <v>24</v>
      </c>
      <c r="B69" s="10">
        <v>914</v>
      </c>
      <c r="C69" s="17"/>
      <c r="D69" s="17"/>
      <c r="E69" s="17"/>
      <c r="F69" s="17"/>
      <c r="G69" s="27">
        <f>G70</f>
        <v>7161</v>
      </c>
      <c r="H69" s="27">
        <f>H70</f>
        <v>3334</v>
      </c>
      <c r="I69" s="27">
        <f t="shared" si="0"/>
        <v>10495</v>
      </c>
    </row>
    <row r="70" spans="1:9" s="28" customFormat="1">
      <c r="A70" s="24" t="s">
        <v>56</v>
      </c>
      <c r="B70" s="31">
        <v>914</v>
      </c>
      <c r="C70" s="33" t="s">
        <v>70</v>
      </c>
      <c r="D70" s="32"/>
      <c r="E70" s="31"/>
      <c r="F70" s="31"/>
      <c r="G70" s="27">
        <f>G71</f>
        <v>7161</v>
      </c>
      <c r="H70" s="27">
        <f>H71</f>
        <v>3334</v>
      </c>
      <c r="I70" s="27">
        <f t="shared" si="0"/>
        <v>10495</v>
      </c>
    </row>
    <row r="71" spans="1:9" s="28" customFormat="1">
      <c r="A71" s="24" t="s">
        <v>57</v>
      </c>
      <c r="B71" s="31">
        <v>914</v>
      </c>
      <c r="C71" s="33" t="s">
        <v>70</v>
      </c>
      <c r="D71" s="32" t="s">
        <v>58</v>
      </c>
      <c r="E71" s="31"/>
      <c r="F71" s="31"/>
      <c r="G71" s="27">
        <f>G72+G73+G74</f>
        <v>7161</v>
      </c>
      <c r="H71" s="27">
        <f>H72+H73+H74</f>
        <v>3334</v>
      </c>
      <c r="I71" s="27">
        <f t="shared" si="0"/>
        <v>10495</v>
      </c>
    </row>
    <row r="72" spans="1:9" ht="141.75">
      <c r="A72" s="16" t="s">
        <v>25</v>
      </c>
      <c r="B72" s="17">
        <v>914</v>
      </c>
      <c r="C72" s="18" t="s">
        <v>70</v>
      </c>
      <c r="D72" s="18" t="s">
        <v>58</v>
      </c>
      <c r="E72" s="18" t="s">
        <v>71</v>
      </c>
      <c r="F72" s="17">
        <v>100</v>
      </c>
      <c r="G72" s="19">
        <v>5299</v>
      </c>
      <c r="H72" s="19"/>
      <c r="I72" s="27">
        <f t="shared" si="0"/>
        <v>5299</v>
      </c>
    </row>
    <row r="73" spans="1:9" ht="94.5">
      <c r="A73" s="16" t="s">
        <v>26</v>
      </c>
      <c r="B73" s="21">
        <v>914</v>
      </c>
      <c r="C73" s="18" t="s">
        <v>70</v>
      </c>
      <c r="D73" s="18" t="s">
        <v>58</v>
      </c>
      <c r="E73" s="18" t="s">
        <v>71</v>
      </c>
      <c r="F73" s="17">
        <v>200</v>
      </c>
      <c r="G73" s="19">
        <v>1571</v>
      </c>
      <c r="H73" s="37">
        <v>3334</v>
      </c>
      <c r="I73" s="27">
        <f t="shared" si="0"/>
        <v>4905</v>
      </c>
    </row>
    <row r="74" spans="1:9" ht="94.5">
      <c r="A74" s="16" t="s">
        <v>27</v>
      </c>
      <c r="B74" s="21">
        <v>914</v>
      </c>
      <c r="C74" s="18" t="s">
        <v>70</v>
      </c>
      <c r="D74" s="18" t="s">
        <v>58</v>
      </c>
      <c r="E74" s="18" t="s">
        <v>71</v>
      </c>
      <c r="F74" s="17">
        <v>800</v>
      </c>
      <c r="G74" s="19">
        <v>291</v>
      </c>
      <c r="H74" s="37"/>
      <c r="I74" s="27">
        <f t="shared" si="0"/>
        <v>291</v>
      </c>
    </row>
    <row r="75" spans="1:9" ht="47.25">
      <c r="A75" s="13" t="s">
        <v>28</v>
      </c>
      <c r="B75" s="10">
        <v>914</v>
      </c>
      <c r="C75" s="17"/>
      <c r="D75" s="17"/>
      <c r="E75" s="17"/>
      <c r="F75" s="17"/>
      <c r="G75" s="27">
        <f>G76</f>
        <v>3405</v>
      </c>
      <c r="H75" s="27">
        <f>H76</f>
        <v>0</v>
      </c>
      <c r="I75" s="27">
        <f t="shared" si="0"/>
        <v>3405</v>
      </c>
    </row>
    <row r="76" spans="1:9" s="28" customFormat="1">
      <c r="A76" s="24" t="s">
        <v>56</v>
      </c>
      <c r="B76" s="31">
        <v>914</v>
      </c>
      <c r="C76" s="33" t="s">
        <v>70</v>
      </c>
      <c r="D76" s="32"/>
      <c r="E76" s="31"/>
      <c r="F76" s="31"/>
      <c r="G76" s="27">
        <f>G77</f>
        <v>3405</v>
      </c>
      <c r="H76" s="27">
        <f>H77</f>
        <v>0</v>
      </c>
      <c r="I76" s="27">
        <f t="shared" si="0"/>
        <v>3405</v>
      </c>
    </row>
    <row r="77" spans="1:9" s="28" customFormat="1">
      <c r="A77" s="24" t="s">
        <v>57</v>
      </c>
      <c r="B77" s="31">
        <v>914</v>
      </c>
      <c r="C77" s="33" t="s">
        <v>70</v>
      </c>
      <c r="D77" s="32" t="s">
        <v>58</v>
      </c>
      <c r="E77" s="31"/>
      <c r="F77" s="31"/>
      <c r="G77" s="27">
        <f>G78+G79+G80</f>
        <v>3405</v>
      </c>
      <c r="H77" s="27">
        <f>H78+H79+H80</f>
        <v>0</v>
      </c>
      <c r="I77" s="27">
        <f t="shared" si="0"/>
        <v>3405</v>
      </c>
    </row>
    <row r="78" spans="1:9" ht="141.75">
      <c r="A78" s="16" t="s">
        <v>29</v>
      </c>
      <c r="B78" s="17">
        <v>914</v>
      </c>
      <c r="C78" s="18" t="s">
        <v>70</v>
      </c>
      <c r="D78" s="18" t="s">
        <v>58</v>
      </c>
      <c r="E78" s="18" t="s">
        <v>72</v>
      </c>
      <c r="F78" s="17">
        <v>100</v>
      </c>
      <c r="G78" s="19">
        <v>2260</v>
      </c>
      <c r="H78" s="19"/>
      <c r="I78" s="27">
        <f t="shared" si="0"/>
        <v>2260</v>
      </c>
    </row>
    <row r="79" spans="1:9" ht="94.5">
      <c r="A79" s="34" t="s">
        <v>30</v>
      </c>
      <c r="B79" s="17">
        <v>914</v>
      </c>
      <c r="C79" s="18" t="s">
        <v>70</v>
      </c>
      <c r="D79" s="18" t="s">
        <v>58</v>
      </c>
      <c r="E79" s="18" t="s">
        <v>72</v>
      </c>
      <c r="F79" s="17">
        <v>200</v>
      </c>
      <c r="G79" s="19">
        <v>1093</v>
      </c>
      <c r="H79" s="19"/>
      <c r="I79" s="27">
        <f t="shared" si="0"/>
        <v>1093</v>
      </c>
    </row>
    <row r="80" spans="1:9" ht="94.5">
      <c r="A80" s="34" t="s">
        <v>31</v>
      </c>
      <c r="B80" s="17">
        <v>914</v>
      </c>
      <c r="C80" s="18" t="s">
        <v>70</v>
      </c>
      <c r="D80" s="18" t="s">
        <v>58</v>
      </c>
      <c r="E80" s="18" t="s">
        <v>72</v>
      </c>
      <c r="F80" s="17">
        <v>800</v>
      </c>
      <c r="G80" s="19">
        <v>52</v>
      </c>
      <c r="H80" s="19"/>
      <c r="I80" s="27">
        <f t="shared" si="0"/>
        <v>52</v>
      </c>
    </row>
    <row r="81" spans="1:1">
      <c r="A81" s="28"/>
    </row>
    <row r="82" spans="1:1">
      <c r="A82" s="28"/>
    </row>
    <row r="83" spans="1:1">
      <c r="A83" s="28"/>
    </row>
    <row r="84" spans="1:1">
      <c r="A84" s="28"/>
    </row>
    <row r="85" spans="1:1">
      <c r="A85" s="28"/>
    </row>
    <row r="86" spans="1:1">
      <c r="A86" s="28"/>
    </row>
    <row r="87" spans="1:1">
      <c r="A87" s="28"/>
    </row>
    <row r="88" spans="1:1">
      <c r="A88" s="28"/>
    </row>
    <row r="89" spans="1:1">
      <c r="A89" s="28"/>
    </row>
    <row r="90" spans="1:1">
      <c r="A90" s="28"/>
    </row>
    <row r="91" spans="1:1">
      <c r="A91" s="28"/>
    </row>
    <row r="92" spans="1:1">
      <c r="A92" s="4" t="s">
        <v>33</v>
      </c>
    </row>
    <row r="93" spans="1:1">
      <c r="A93" s="4"/>
    </row>
    <row r="94" spans="1:1">
      <c r="A94" s="4"/>
    </row>
    <row r="95" spans="1:1">
      <c r="A95" s="4"/>
    </row>
    <row r="96" spans="1:1">
      <c r="A96" s="4"/>
    </row>
    <row r="97" spans="1:1">
      <c r="A97" s="4"/>
    </row>
    <row r="98" spans="1:1">
      <c r="A98" s="4"/>
    </row>
    <row r="99" spans="1:1">
      <c r="A99" s="4"/>
    </row>
    <row r="100" spans="1:1">
      <c r="A100" s="4"/>
    </row>
    <row r="101" spans="1:1">
      <c r="A101" s="4"/>
    </row>
    <row r="102" spans="1:1">
      <c r="A102" s="4"/>
    </row>
    <row r="103" spans="1:1">
      <c r="A103" s="4"/>
    </row>
    <row r="104" spans="1:1">
      <c r="A104" s="4"/>
    </row>
    <row r="105" spans="1:1">
      <c r="A105" s="4"/>
    </row>
    <row r="106" spans="1:1">
      <c r="A106" s="4"/>
    </row>
    <row r="107" spans="1:1">
      <c r="A107" s="4"/>
    </row>
    <row r="108" spans="1:1">
      <c r="A108" s="5"/>
    </row>
    <row r="109" spans="1:1">
      <c r="A109" s="5"/>
    </row>
    <row r="110" spans="1:1">
      <c r="A110" s="5"/>
    </row>
    <row r="111" spans="1:1">
      <c r="A111" s="5"/>
    </row>
    <row r="112" spans="1:1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</sheetData>
  <mergeCells count="8">
    <mergeCell ref="A15:A17"/>
    <mergeCell ref="A10:I10"/>
    <mergeCell ref="A11:I11"/>
    <mergeCell ref="B15:B17"/>
    <mergeCell ref="C15:C17"/>
    <mergeCell ref="D15:D17"/>
    <mergeCell ref="E15:E17"/>
    <mergeCell ref="F15:F17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ОРГОТДЕЛ</cp:lastModifiedBy>
  <cp:lastPrinted>2014-05-27T04:20:51Z</cp:lastPrinted>
  <dcterms:created xsi:type="dcterms:W3CDTF">2014-05-13T07:51:32Z</dcterms:created>
  <dcterms:modified xsi:type="dcterms:W3CDTF">2014-05-27T09:24:32Z</dcterms:modified>
</cp:coreProperties>
</file>